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2" i="1"/>
  <c r="G12"/>
  <c r="H12" s="1"/>
  <c r="I9"/>
  <c r="G9"/>
  <c r="H9" s="1"/>
  <c r="H63"/>
  <c r="I63"/>
  <c r="I69"/>
  <c r="I68"/>
  <c r="I67"/>
  <c r="I66"/>
  <c r="I64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1"/>
  <c r="I10"/>
  <c r="I8"/>
  <c r="I7"/>
  <c r="I6"/>
  <c r="I5"/>
  <c r="I4"/>
  <c r="H69"/>
  <c r="H68"/>
  <c r="H67"/>
  <c r="H66"/>
  <c r="H64"/>
  <c r="H62"/>
  <c r="H61"/>
  <c r="H60"/>
  <c r="H59"/>
  <c r="H58"/>
  <c r="H57"/>
  <c r="H56"/>
  <c r="H55"/>
  <c r="H54"/>
  <c r="H53"/>
  <c r="H52"/>
  <c r="H51"/>
  <c r="H50"/>
  <c r="H49"/>
  <c r="H48"/>
  <c r="H44"/>
  <c r="G47"/>
  <c r="H47" s="1"/>
  <c r="G46"/>
  <c r="H46" s="1"/>
  <c r="G45"/>
  <c r="H45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1"/>
  <c r="H11" s="1"/>
  <c r="G10"/>
  <c r="H10" s="1"/>
  <c r="G8"/>
  <c r="H8" s="1"/>
  <c r="G7"/>
  <c r="H7" s="1"/>
  <c r="G6"/>
  <c r="H6" s="1"/>
  <c r="G5"/>
  <c r="H5" s="1"/>
  <c r="G4"/>
  <c r="H4" s="1"/>
  <c r="G3"/>
  <c r="H3" s="1"/>
  <c r="I3"/>
  <c r="I70" l="1"/>
  <c r="G70"/>
  <c r="G74" s="1"/>
  <c r="G77" s="1"/>
</calcChain>
</file>

<file path=xl/sharedStrings.xml><?xml version="1.0" encoding="utf-8"?>
<sst xmlns="http://schemas.openxmlformats.org/spreadsheetml/2006/main" count="169" uniqueCount="160">
  <si>
    <t>OEMNo</t>
  </si>
  <si>
    <t>TypeNo</t>
  </si>
  <si>
    <t>Netkg</t>
  </si>
  <si>
    <t>1k12+840Vct-110mA-DW-KA30782-Parmeko</t>
  </si>
  <si>
    <t>KA30782</t>
  </si>
  <si>
    <t>24V-1A5+6V3-DW-KA30932-Parmeko</t>
  </si>
  <si>
    <t>KA30932</t>
  </si>
  <si>
    <t>285~250V+6V4-DW-WIS5695B-Gresham</t>
  </si>
  <si>
    <t>WIS5695B</t>
  </si>
  <si>
    <t>28V+6V3x4-DW-KA30773-Cossar</t>
  </si>
  <si>
    <t>KA30773</t>
  </si>
  <si>
    <t>28~20V+6V4-DW-KA30973-Cossor</t>
  </si>
  <si>
    <t>KA30973</t>
  </si>
  <si>
    <t>310V+6V3ct-DW-KA30759-Parmeko</t>
  </si>
  <si>
    <t>KA30759</t>
  </si>
  <si>
    <t>370-0-370V-500mA-DW-KA30780-Parmeko</t>
  </si>
  <si>
    <t>KA30780</t>
  </si>
  <si>
    <t>370-0-370V-50mA-DW-WIS4891-8-Parmeko</t>
  </si>
  <si>
    <t>WIS4891-8</t>
  </si>
  <si>
    <t>400-0-400V-85mA+1k75V-DW-3558-GTL</t>
  </si>
  <si>
    <t>3558-GTL</t>
  </si>
  <si>
    <t>450-0-450V-229mA+6V3x2+5V-2924</t>
  </si>
  <si>
    <t>455-0-455V-35mA-DW-WIS4891-9-Parmeko</t>
  </si>
  <si>
    <t>WIS4891-9</t>
  </si>
  <si>
    <t>4k8Vct-35mA-DW-WIS4891-10-Parmeko</t>
  </si>
  <si>
    <t>WIS4891-10</t>
  </si>
  <si>
    <t>KA30493</t>
  </si>
  <si>
    <t>RA1810</t>
  </si>
  <si>
    <t>530V+520V+250V-DW-KA30767</t>
  </si>
  <si>
    <t>4V05-4A-7k5V-DW-KA30493</t>
  </si>
  <si>
    <t>RA1820</t>
  </si>
  <si>
    <t>KA30767</t>
  </si>
  <si>
    <t>560+420CT-110mA-DW-KA30782-Parmeco</t>
  </si>
  <si>
    <t>570-520-215V-DW-KA30771-Cossor</t>
  </si>
  <si>
    <t>KA30771</t>
  </si>
  <si>
    <t>570V-99mA+520V-314mA+215V-25mA-DW-KA30771-Cossor</t>
  </si>
  <si>
    <t>635-0-635V-100mA-DW-WIS4891-11-Parmeko</t>
  </si>
  <si>
    <t>WIS4891-11</t>
  </si>
  <si>
    <t>635-0-635V-40mA-DW-KA30781-Parmeko</t>
  </si>
  <si>
    <t>KA30781</t>
  </si>
  <si>
    <t>6V3+4V-DW-10K1804-Parmeko</t>
  </si>
  <si>
    <t>10K1804</t>
  </si>
  <si>
    <t>6V3+6V1-DW-WIS5695-Gresham</t>
  </si>
  <si>
    <t>WIS5695</t>
  </si>
  <si>
    <t>6V3+6V3+4V-DW-10K18024-Parmeko</t>
  </si>
  <si>
    <t>10K18024</t>
  </si>
  <si>
    <t>KA30775</t>
  </si>
  <si>
    <t>6V3-18A5-DW-W58080-Marconi</t>
  </si>
  <si>
    <t>6V3-3Ax2-DW-KA30775-Parmeko</t>
  </si>
  <si>
    <t>W58080-SH4</t>
  </si>
  <si>
    <t>6V3-3Ax4-DW-KA30758-Parmeko</t>
  </si>
  <si>
    <t>KA30758</t>
  </si>
  <si>
    <t>6V3-5Ax2-DW-7041114-EDL</t>
  </si>
  <si>
    <t>6V3x2+4V2x2-DW-WIS4891-3-Parmeko</t>
  </si>
  <si>
    <t>WIS4891-3</t>
  </si>
  <si>
    <t>6V3x2-DW-WIS4891-2-Parkeko</t>
  </si>
  <si>
    <t>WIS4891-2</t>
  </si>
  <si>
    <t>6V3x3+4Vx2-DW-10K18024-Parmeko</t>
  </si>
  <si>
    <t>6V3x4-10A-DW-Type2923-Parmeko</t>
  </si>
  <si>
    <t>6V3x6-DW-KA30783-Parmeko</t>
  </si>
  <si>
    <t>KA30783</t>
  </si>
  <si>
    <t>RA1824</t>
  </si>
  <si>
    <t>6V3x8-DW-KA30772-Cossor</t>
  </si>
  <si>
    <t>KA30772</t>
  </si>
  <si>
    <t>6V4-21A-DW-WIS5695B-Gresham</t>
  </si>
  <si>
    <t>RA1826</t>
  </si>
  <si>
    <t>KA30774</t>
  </si>
  <si>
    <t>6V5+6V3x3-DW-WIS5695-156-EE</t>
  </si>
  <si>
    <t>6V4x4-DW-KA30774-Cossor</t>
  </si>
  <si>
    <t>WIS5695-156</t>
  </si>
  <si>
    <t>6V5x4-DW-WIS5695-157-EE</t>
  </si>
  <si>
    <t>WIS5695-157</t>
  </si>
  <si>
    <t>900V+700Vct+6V3+5V-DW-1261-164-Wardray</t>
  </si>
  <si>
    <t>1261-164</t>
  </si>
  <si>
    <t>RC2973</t>
  </si>
  <si>
    <t>Chokes</t>
  </si>
  <si>
    <t>10H-225mA-6000-61-Neptune</t>
  </si>
  <si>
    <t>6000-61</t>
  </si>
  <si>
    <t>Price</t>
  </si>
  <si>
    <t>Amount</t>
  </si>
  <si>
    <t>Order$$$</t>
  </si>
  <si>
    <t>RA2966</t>
  </si>
  <si>
    <t>RA3352</t>
  </si>
  <si>
    <t>RA1816</t>
  </si>
  <si>
    <t>RA3351</t>
  </si>
  <si>
    <t>771166-TVNZ</t>
  </si>
  <si>
    <t>Unknown details/marconi?</t>
  </si>
  <si>
    <t>Comment</t>
  </si>
  <si>
    <t>1 with oil-leak? Weight = 3.75kg net</t>
  </si>
  <si>
    <t>WIS5696C-89</t>
  </si>
  <si>
    <t>40mH-5Adc-WIS5696C-89-EE</t>
  </si>
  <si>
    <t>WIS4891-5</t>
  </si>
  <si>
    <t>4Vx2-DW-WIS4891-5-Parmeko</t>
  </si>
  <si>
    <t>RC2969</t>
  </si>
  <si>
    <t>HV isolation + screen</t>
  </si>
  <si>
    <t>RA1829</t>
  </si>
  <si>
    <t>Clamps</t>
  </si>
  <si>
    <t>Clamp-Hook-125x2BA-CP10-HB-TCC</t>
  </si>
  <si>
    <t>Clamp-Hook-75x2BA-CP10</t>
  </si>
  <si>
    <t>Clamp-Hook-130x2BA-CP10-XZ11000x</t>
  </si>
  <si>
    <t>Capacitors</t>
  </si>
  <si>
    <t>4µF +/-20% 800Vdc @ 70C metal hermetic-sealed</t>
  </si>
  <si>
    <t>8µF +/-20% 800Vdc @ 70C metal hermetic-sealed TCC</t>
  </si>
  <si>
    <t>8µF +/-20% 800Vdc @ 70C? metal hermetic-sealed metal-case PM-film-dielectric - Dubilier</t>
  </si>
  <si>
    <t>100uF-125V</t>
  </si>
  <si>
    <t>4uF-800V</t>
  </si>
  <si>
    <t>8uF-800-TCC</t>
  </si>
  <si>
    <t>8uF-800-DUB</t>
  </si>
  <si>
    <t>8uF-800Vdc-CAN-CP152V-TCC</t>
  </si>
  <si>
    <t>8uF-600V-CP152</t>
  </si>
  <si>
    <t xml:space="preserve">4µF +/-5% 500Vdc @ 70C metal hermetic-sealed </t>
  </si>
  <si>
    <t>4uF-500V-TCC</t>
  </si>
  <si>
    <t>100uF-125V-CAN-1S1000-Ducon - cosmetically paint-marked</t>
  </si>
  <si>
    <t>Cosmetics paint-marked - see pictures</t>
  </si>
  <si>
    <t>10uF-750Vdc-Type91-TC</t>
  </si>
  <si>
    <t>10uF-750V</t>
  </si>
  <si>
    <t>NIB</t>
  </si>
  <si>
    <t>4uF-350V</t>
  </si>
  <si>
    <t>6uF-750V-CAN-431SE3-STC</t>
  </si>
  <si>
    <t>6uF-750V</t>
  </si>
  <si>
    <t>8uF-600V-B215</t>
  </si>
  <si>
    <t>8uF-600V-CAN-B215-Dubilier</t>
  </si>
  <si>
    <t>8uF-1k5V</t>
  </si>
  <si>
    <t>8uF-M-600V-CAN-B215-Dubilier - some paint chips</t>
  </si>
  <si>
    <t>has Cosmetics paint-marked - see pictures</t>
  </si>
  <si>
    <t>has significant dents</t>
  </si>
  <si>
    <t>8uF-M-1k5Vdc-CAN-CP154GP-TCC – some solder-terminals damage</t>
  </si>
  <si>
    <t>NEW but solder-terminals mushed/broken and some minor dents and paint chips – see pictures</t>
  </si>
  <si>
    <t>Order kg-Net</t>
  </si>
  <si>
    <t>Xformers</t>
  </si>
  <si>
    <t>SCU</t>
  </si>
  <si>
    <t>8uF-200V</t>
  </si>
  <si>
    <t>556-12</t>
  </si>
  <si>
    <t>as previously shipped by FedEx</t>
  </si>
  <si>
    <t>8uF-M-200V-436141470010-TCC</t>
  </si>
  <si>
    <t>paint-marked/chipped + some minor dents - see pictures</t>
  </si>
  <si>
    <r>
      <t xml:space="preserve">8uF-M-1k5Vdc-CAN-CP154GP-TCC – NEW but serious </t>
    </r>
    <r>
      <rPr>
        <b/>
        <i/>
        <sz val="11"/>
        <color theme="1"/>
        <rFont val="Calibri"/>
        <family val="2"/>
        <scheme val="minor"/>
      </rPr>
      <t>bruising</t>
    </r>
  </si>
  <si>
    <t>Pre-ordered - I/N 18438 - awaiting shipment</t>
  </si>
  <si>
    <t>1UF-K-350V-TYPE62-TCC</t>
  </si>
  <si>
    <t>1uF-350V</t>
  </si>
  <si>
    <t>370-0-370V-500mA-DW-KA30780-Parmeko-Yellow</t>
  </si>
  <si>
    <t>Painted yellow</t>
  </si>
  <si>
    <t>400-0-400V-85mA+1k75V-DW-3558-GTL-No-Labeling</t>
  </si>
  <si>
    <t>No labelling - paint chips</t>
  </si>
  <si>
    <t>10K16979</t>
  </si>
  <si>
    <t>Z110005</t>
  </si>
  <si>
    <t>Z11000x</t>
  </si>
  <si>
    <t>Stk</t>
  </si>
  <si>
    <t>Ord</t>
  </si>
  <si>
    <t>Okg</t>
  </si>
  <si>
    <t>Freight</t>
  </si>
  <si>
    <t>est</t>
  </si>
  <si>
    <t>FOB HK</t>
  </si>
  <si>
    <t>Less Pre-Paid</t>
  </si>
  <si>
    <t>Balance-Payable</t>
  </si>
  <si>
    <t>CREDIT</t>
  </si>
  <si>
    <t>4uF-350Vdc-CAN-Type62-TCC</t>
  </si>
  <si>
    <t>Export Handling</t>
  </si>
  <si>
    <t>Fuel Adder</t>
  </si>
  <si>
    <t>with oil-leak? Weight = 12.358kg net</t>
  </si>
</sst>
</file>

<file path=xl/styles.xml><?xml version="1.0" encoding="utf-8"?>
<styleSheet xmlns="http://schemas.openxmlformats.org/spreadsheetml/2006/main">
  <numFmts count="2">
    <numFmt numFmtId="164" formatCode="&quot;$&quot;#,##0.0"/>
    <numFmt numFmtId="165" formatCode="&quot;$&quot;#,##0.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1B17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/>
    <xf numFmtId="0" fontId="3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0" fillId="0" borderId="0" xfId="0" applyNumberFormat="1"/>
    <xf numFmtId="0" fontId="0" fillId="3" borderId="0" xfId="0" applyFont="1" applyFill="1" applyAlignment="1">
      <alignment horizontal="left"/>
    </xf>
    <xf numFmtId="1" fontId="0" fillId="0" borderId="0" xfId="0" applyNumberFormat="1"/>
    <xf numFmtId="1" fontId="4" fillId="0" borderId="0" xfId="0" applyNumberFormat="1" applyFont="1"/>
    <xf numFmtId="165" fontId="3" fillId="2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165" fontId="0" fillId="0" borderId="0" xfId="0" applyNumberFormat="1"/>
    <xf numFmtId="165" fontId="1" fillId="0" borderId="0" xfId="0" applyNumberFormat="1" applyFont="1"/>
    <xf numFmtId="165" fontId="8" fillId="2" borderId="0" xfId="0" applyNumberFormat="1" applyFont="1" applyFill="1" applyAlignment="1">
      <alignment horizontal="right"/>
    </xf>
    <xf numFmtId="0" fontId="11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justify" wrapText="1"/>
    </xf>
    <xf numFmtId="165" fontId="1" fillId="0" borderId="0" xfId="0" applyNumberFormat="1" applyFont="1" applyAlignment="1"/>
    <xf numFmtId="0" fontId="1" fillId="0" borderId="0" xfId="0" applyFont="1" applyAlignment="1"/>
    <xf numFmtId="165" fontId="0" fillId="0" borderId="0" xfId="0" applyNumberFormat="1" applyAlignment="1"/>
    <xf numFmtId="0" fontId="0" fillId="0" borderId="0" xfId="0" applyAlignment="1"/>
    <xf numFmtId="164" fontId="2" fillId="2" borderId="0" xfId="0" applyNumberFormat="1" applyFont="1" applyFill="1" applyAlignment="1"/>
    <xf numFmtId="16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7"/>
  <sheetViews>
    <sheetView tabSelected="1" topLeftCell="A13" workbookViewId="0">
      <selection activeCell="J21" sqref="J21"/>
    </sheetView>
  </sheetViews>
  <sheetFormatPr defaultRowHeight="15"/>
  <cols>
    <col min="1" max="1" width="14.28515625" customWidth="1"/>
    <col min="2" max="2" width="52.28515625" style="6" customWidth="1"/>
    <col min="3" max="3" width="9" customWidth="1"/>
    <col min="4" max="4" width="6.85546875" customWidth="1"/>
    <col min="5" max="5" width="5" style="28" customWidth="1"/>
    <col min="6" max="6" width="5.140625" style="28" customWidth="1"/>
    <col min="7" max="7" width="8.140625" style="20" customWidth="1"/>
    <col min="8" max="8" width="8.28515625" style="14" customWidth="1"/>
    <col min="9" max="9" width="6.140625" customWidth="1"/>
    <col min="10" max="10" width="25" style="6" customWidth="1"/>
  </cols>
  <sheetData>
    <row r="1" spans="1:10" s="3" customFormat="1" ht="15.75">
      <c r="A1" s="3" t="s">
        <v>0</v>
      </c>
      <c r="B1" s="5" t="s">
        <v>1</v>
      </c>
      <c r="C1" s="3" t="s">
        <v>130</v>
      </c>
      <c r="D1" s="3" t="s">
        <v>2</v>
      </c>
      <c r="E1" s="3" t="s">
        <v>147</v>
      </c>
      <c r="F1" s="3" t="s">
        <v>148</v>
      </c>
      <c r="G1" s="18" t="s">
        <v>78</v>
      </c>
      <c r="H1" s="12" t="s">
        <v>79</v>
      </c>
      <c r="I1" s="3" t="s">
        <v>149</v>
      </c>
      <c r="J1" s="5" t="s">
        <v>87</v>
      </c>
    </row>
    <row r="2" spans="1:10" s="8" customFormat="1" ht="15.75">
      <c r="A2" s="11" t="s">
        <v>129</v>
      </c>
      <c r="B2" s="9"/>
      <c r="G2" s="19"/>
      <c r="H2" s="13"/>
      <c r="J2" s="9"/>
    </row>
    <row r="3" spans="1:10" ht="15.6" customHeight="1">
      <c r="A3" t="s">
        <v>4</v>
      </c>
      <c r="B3" s="24" t="s">
        <v>3</v>
      </c>
      <c r="D3">
        <v>3.15</v>
      </c>
      <c r="E3" s="28">
        <v>2</v>
      </c>
      <c r="F3" s="30"/>
      <c r="G3" s="20">
        <f>D3*50</f>
        <v>157.5</v>
      </c>
      <c r="H3" s="14">
        <f>F3*G3</f>
        <v>0</v>
      </c>
      <c r="I3" s="16">
        <f>F3*D3</f>
        <v>0</v>
      </c>
    </row>
    <row r="4" spans="1:10">
      <c r="A4" t="s">
        <v>6</v>
      </c>
      <c r="B4" s="24" t="s">
        <v>5</v>
      </c>
      <c r="D4">
        <v>1.6439999999999999</v>
      </c>
      <c r="E4" s="28">
        <v>1</v>
      </c>
      <c r="G4" s="20">
        <f t="shared" ref="G4:G47" si="0">D4*50</f>
        <v>82.199999999999989</v>
      </c>
      <c r="H4" s="14">
        <f t="shared" ref="H4:H66" si="1">F4*G4</f>
        <v>0</v>
      </c>
      <c r="I4" s="16">
        <f t="shared" ref="I4:I66" si="2">F4*D4</f>
        <v>0</v>
      </c>
    </row>
    <row r="5" spans="1:10">
      <c r="A5" t="s">
        <v>8</v>
      </c>
      <c r="B5" s="24" t="s">
        <v>7</v>
      </c>
      <c r="G5" s="20">
        <f t="shared" si="0"/>
        <v>0</v>
      </c>
      <c r="H5" s="14">
        <f t="shared" si="1"/>
        <v>0</v>
      </c>
      <c r="I5" s="16">
        <f t="shared" si="2"/>
        <v>0</v>
      </c>
    </row>
    <row r="6" spans="1:10">
      <c r="A6" t="s">
        <v>10</v>
      </c>
      <c r="B6" s="24" t="s">
        <v>9</v>
      </c>
      <c r="D6">
        <v>2.97</v>
      </c>
      <c r="E6" s="28">
        <v>2</v>
      </c>
      <c r="G6" s="20">
        <f t="shared" si="0"/>
        <v>148.5</v>
      </c>
      <c r="H6" s="14">
        <f t="shared" si="1"/>
        <v>0</v>
      </c>
      <c r="I6" s="16">
        <f t="shared" si="2"/>
        <v>0</v>
      </c>
    </row>
    <row r="7" spans="1:10">
      <c r="A7" t="s">
        <v>12</v>
      </c>
      <c r="B7" s="24" t="s">
        <v>11</v>
      </c>
      <c r="C7" t="s">
        <v>82</v>
      </c>
      <c r="D7">
        <v>2.5</v>
      </c>
      <c r="E7" s="28">
        <v>3</v>
      </c>
      <c r="G7" s="20">
        <f t="shared" si="0"/>
        <v>125</v>
      </c>
      <c r="H7" s="14">
        <f t="shared" si="1"/>
        <v>0</v>
      </c>
      <c r="I7" s="16">
        <f t="shared" si="2"/>
        <v>0</v>
      </c>
    </row>
    <row r="8" spans="1:10">
      <c r="A8" t="s">
        <v>14</v>
      </c>
      <c r="B8" s="24" t="s">
        <v>13</v>
      </c>
      <c r="C8" t="s">
        <v>84</v>
      </c>
      <c r="D8">
        <v>3.8</v>
      </c>
      <c r="E8" s="28">
        <v>1</v>
      </c>
      <c r="G8" s="20">
        <f t="shared" si="0"/>
        <v>190</v>
      </c>
      <c r="H8" s="14">
        <f t="shared" si="1"/>
        <v>0</v>
      </c>
      <c r="I8" s="16">
        <f t="shared" si="2"/>
        <v>0</v>
      </c>
    </row>
    <row r="9" spans="1:10">
      <c r="A9" t="s">
        <v>16</v>
      </c>
      <c r="B9" s="24" t="s">
        <v>15</v>
      </c>
      <c r="C9" t="s">
        <v>95</v>
      </c>
      <c r="D9">
        <v>4.7</v>
      </c>
      <c r="E9" s="28">
        <v>3</v>
      </c>
      <c r="F9" s="30"/>
      <c r="G9" s="20">
        <f t="shared" ref="G9" si="3">D9*50</f>
        <v>235</v>
      </c>
      <c r="H9" s="14">
        <f t="shared" ref="H9" si="4">F9*G9</f>
        <v>0</v>
      </c>
      <c r="I9" s="16">
        <f t="shared" ref="I9" si="5">F9*D9</f>
        <v>0</v>
      </c>
    </row>
    <row r="10" spans="1:10">
      <c r="A10" t="s">
        <v>16</v>
      </c>
      <c r="B10" s="6" t="s">
        <v>140</v>
      </c>
      <c r="C10" t="s">
        <v>95</v>
      </c>
      <c r="D10">
        <v>4.7</v>
      </c>
      <c r="E10" s="28">
        <v>1</v>
      </c>
      <c r="F10" s="30"/>
      <c r="G10" s="20">
        <f t="shared" si="0"/>
        <v>235</v>
      </c>
      <c r="H10" s="14">
        <f t="shared" si="1"/>
        <v>0</v>
      </c>
      <c r="I10" s="16">
        <f t="shared" si="2"/>
        <v>0</v>
      </c>
      <c r="J10" s="6" t="s">
        <v>141</v>
      </c>
    </row>
    <row r="11" spans="1:10">
      <c r="A11" t="s">
        <v>18</v>
      </c>
      <c r="B11" s="24" t="s">
        <v>17</v>
      </c>
      <c r="D11">
        <v>1.98</v>
      </c>
      <c r="E11" s="28">
        <v>2</v>
      </c>
      <c r="F11" s="30"/>
      <c r="G11" s="20">
        <f t="shared" si="0"/>
        <v>99</v>
      </c>
      <c r="H11" s="14">
        <f t="shared" si="1"/>
        <v>0</v>
      </c>
      <c r="I11" s="16">
        <f t="shared" si="2"/>
        <v>0</v>
      </c>
    </row>
    <row r="12" spans="1:10">
      <c r="A12" t="s">
        <v>20</v>
      </c>
      <c r="B12" s="6" t="s">
        <v>19</v>
      </c>
      <c r="D12">
        <v>2.06</v>
      </c>
      <c r="E12" s="28">
        <v>1</v>
      </c>
      <c r="F12" s="30"/>
      <c r="G12" s="20">
        <f t="shared" ref="G12" si="6">D12*50</f>
        <v>103</v>
      </c>
      <c r="H12" s="14">
        <f t="shared" ref="H12" si="7">F12*G12</f>
        <v>0</v>
      </c>
      <c r="I12" s="16">
        <f t="shared" ref="I12" si="8">F12*D12</f>
        <v>0</v>
      </c>
    </row>
    <row r="13" spans="1:10">
      <c r="A13" t="s">
        <v>20</v>
      </c>
      <c r="B13" s="6" t="s">
        <v>142</v>
      </c>
      <c r="D13">
        <v>2.06</v>
      </c>
      <c r="E13" s="28">
        <v>1</v>
      </c>
      <c r="F13" s="30"/>
      <c r="G13" s="20">
        <f t="shared" si="0"/>
        <v>103</v>
      </c>
      <c r="H13" s="14">
        <f t="shared" si="1"/>
        <v>0</v>
      </c>
      <c r="I13" s="16">
        <f t="shared" si="2"/>
        <v>0</v>
      </c>
      <c r="J13" s="6" t="s">
        <v>143</v>
      </c>
    </row>
    <row r="14" spans="1:10">
      <c r="A14" s="2">
        <v>2924</v>
      </c>
      <c r="B14" s="24" t="s">
        <v>21</v>
      </c>
      <c r="C14" t="s">
        <v>144</v>
      </c>
      <c r="D14">
        <v>6.55</v>
      </c>
      <c r="E14" s="28">
        <v>2</v>
      </c>
      <c r="F14" s="30"/>
      <c r="G14" s="20">
        <f t="shared" si="0"/>
        <v>327.5</v>
      </c>
      <c r="H14" s="14">
        <f t="shared" si="1"/>
        <v>0</v>
      </c>
      <c r="I14" s="16">
        <f t="shared" si="2"/>
        <v>0</v>
      </c>
    </row>
    <row r="15" spans="1:10">
      <c r="A15" t="s">
        <v>23</v>
      </c>
      <c r="B15" s="24" t="s">
        <v>22</v>
      </c>
      <c r="D15">
        <v>1.8</v>
      </c>
      <c r="E15" s="28">
        <v>2</v>
      </c>
      <c r="F15" s="31"/>
      <c r="G15" s="20">
        <f t="shared" si="0"/>
        <v>90</v>
      </c>
      <c r="H15" s="14">
        <f t="shared" si="1"/>
        <v>0</v>
      </c>
      <c r="I15" s="16">
        <f t="shared" si="2"/>
        <v>0</v>
      </c>
    </row>
    <row r="16" spans="1:10">
      <c r="A16" t="s">
        <v>25</v>
      </c>
      <c r="B16" s="24" t="s">
        <v>24</v>
      </c>
      <c r="D16">
        <v>7.34</v>
      </c>
      <c r="E16" s="28">
        <v>2</v>
      </c>
      <c r="G16" s="20">
        <f t="shared" si="0"/>
        <v>367</v>
      </c>
      <c r="H16" s="14">
        <f t="shared" si="1"/>
        <v>0</v>
      </c>
      <c r="I16" s="16">
        <f t="shared" si="2"/>
        <v>0</v>
      </c>
    </row>
    <row r="17" spans="1:10">
      <c r="A17" t="s">
        <v>26</v>
      </c>
      <c r="B17" s="24" t="s">
        <v>29</v>
      </c>
      <c r="C17" t="s">
        <v>27</v>
      </c>
      <c r="D17">
        <v>3.3</v>
      </c>
      <c r="E17" s="28">
        <v>2</v>
      </c>
      <c r="G17" s="20">
        <f t="shared" si="0"/>
        <v>165</v>
      </c>
      <c r="H17" s="14">
        <f t="shared" si="1"/>
        <v>0</v>
      </c>
      <c r="I17" s="16">
        <f t="shared" si="2"/>
        <v>0</v>
      </c>
    </row>
    <row r="18" spans="1:10">
      <c r="A18" t="s">
        <v>31</v>
      </c>
      <c r="B18" s="24" t="s">
        <v>28</v>
      </c>
      <c r="C18" t="s">
        <v>30</v>
      </c>
      <c r="D18">
        <v>9.5299999999999994</v>
      </c>
      <c r="E18" s="28">
        <v>2</v>
      </c>
      <c r="G18" s="20">
        <f t="shared" si="0"/>
        <v>476.49999999999994</v>
      </c>
      <c r="H18" s="14">
        <f t="shared" si="1"/>
        <v>0</v>
      </c>
      <c r="I18" s="16">
        <f t="shared" si="2"/>
        <v>0</v>
      </c>
    </row>
    <row r="19" spans="1:10">
      <c r="A19" t="s">
        <v>4</v>
      </c>
      <c r="B19" s="24" t="s">
        <v>32</v>
      </c>
      <c r="G19" s="20">
        <f t="shared" si="0"/>
        <v>0</v>
      </c>
      <c r="H19" s="14">
        <f t="shared" si="1"/>
        <v>0</v>
      </c>
      <c r="I19" s="16">
        <f t="shared" si="2"/>
        <v>0</v>
      </c>
    </row>
    <row r="20" spans="1:10" ht="30">
      <c r="A20" t="s">
        <v>34</v>
      </c>
      <c r="B20" s="24" t="s">
        <v>33</v>
      </c>
      <c r="D20">
        <v>12.358000000000001</v>
      </c>
      <c r="E20" s="28">
        <v>1</v>
      </c>
      <c r="G20" s="20">
        <f t="shared" si="0"/>
        <v>617.9</v>
      </c>
      <c r="H20" s="14">
        <f t="shared" si="1"/>
        <v>0</v>
      </c>
      <c r="I20" s="16">
        <f t="shared" si="2"/>
        <v>0</v>
      </c>
      <c r="J20" s="6" t="s">
        <v>159</v>
      </c>
    </row>
    <row r="21" spans="1:10" ht="30">
      <c r="A21" t="s">
        <v>34</v>
      </c>
      <c r="B21" s="24" t="s">
        <v>35</v>
      </c>
      <c r="D21">
        <v>12.891999999999999</v>
      </c>
      <c r="E21" s="28">
        <v>1</v>
      </c>
      <c r="G21" s="20">
        <f t="shared" si="0"/>
        <v>644.6</v>
      </c>
      <c r="H21" s="14">
        <f t="shared" si="1"/>
        <v>0</v>
      </c>
      <c r="I21" s="16">
        <f t="shared" si="2"/>
        <v>0</v>
      </c>
    </row>
    <row r="22" spans="1:10">
      <c r="A22" t="s">
        <v>37</v>
      </c>
      <c r="B22" s="24" t="s">
        <v>36</v>
      </c>
      <c r="C22" t="s">
        <v>74</v>
      </c>
      <c r="D22">
        <v>3.8</v>
      </c>
      <c r="E22" s="28">
        <v>2</v>
      </c>
      <c r="F22" s="30"/>
      <c r="G22" s="20">
        <f t="shared" si="0"/>
        <v>190</v>
      </c>
      <c r="H22" s="14">
        <f t="shared" si="1"/>
        <v>0</v>
      </c>
      <c r="I22" s="16">
        <f t="shared" si="2"/>
        <v>0</v>
      </c>
    </row>
    <row r="23" spans="1:10">
      <c r="A23" t="s">
        <v>39</v>
      </c>
      <c r="B23" s="24" t="s">
        <v>38</v>
      </c>
      <c r="D23">
        <v>1.4</v>
      </c>
      <c r="E23" s="28">
        <v>2</v>
      </c>
      <c r="G23" s="20">
        <f t="shared" si="0"/>
        <v>70</v>
      </c>
      <c r="H23" s="14">
        <f t="shared" si="1"/>
        <v>0</v>
      </c>
      <c r="I23" s="16">
        <f t="shared" si="2"/>
        <v>0</v>
      </c>
    </row>
    <row r="24" spans="1:10">
      <c r="A24" t="s">
        <v>41</v>
      </c>
      <c r="B24" s="24" t="s">
        <v>40</v>
      </c>
      <c r="G24" s="20">
        <f t="shared" si="0"/>
        <v>0</v>
      </c>
      <c r="H24" s="14">
        <f t="shared" si="1"/>
        <v>0</v>
      </c>
      <c r="I24" s="16">
        <f t="shared" si="2"/>
        <v>0</v>
      </c>
    </row>
    <row r="25" spans="1:10">
      <c r="A25" t="s">
        <v>43</v>
      </c>
      <c r="B25" s="24" t="s">
        <v>42</v>
      </c>
      <c r="G25" s="20">
        <f t="shared" si="0"/>
        <v>0</v>
      </c>
      <c r="H25" s="14">
        <f t="shared" si="1"/>
        <v>0</v>
      </c>
      <c r="I25" s="16">
        <f t="shared" si="2"/>
        <v>0</v>
      </c>
    </row>
    <row r="26" spans="1:10">
      <c r="A26" t="s">
        <v>45</v>
      </c>
      <c r="B26" s="24" t="s">
        <v>44</v>
      </c>
      <c r="D26">
        <v>2.33</v>
      </c>
      <c r="E26" s="28">
        <v>1</v>
      </c>
      <c r="G26" s="20">
        <f t="shared" si="0"/>
        <v>116.5</v>
      </c>
      <c r="H26" s="14">
        <f t="shared" si="1"/>
        <v>0</v>
      </c>
      <c r="I26" s="16">
        <f t="shared" si="2"/>
        <v>0</v>
      </c>
    </row>
    <row r="27" spans="1:10">
      <c r="A27" t="s">
        <v>49</v>
      </c>
      <c r="B27" s="24" t="s">
        <v>47</v>
      </c>
      <c r="D27">
        <v>4.58</v>
      </c>
      <c r="E27" s="28">
        <v>1</v>
      </c>
      <c r="G27" s="20">
        <f t="shared" si="0"/>
        <v>229</v>
      </c>
      <c r="H27" s="14">
        <f t="shared" si="1"/>
        <v>0</v>
      </c>
      <c r="I27" s="16">
        <f t="shared" si="2"/>
        <v>0</v>
      </c>
    </row>
    <row r="28" spans="1:10">
      <c r="A28" t="s">
        <v>46</v>
      </c>
      <c r="B28" s="24" t="s">
        <v>48</v>
      </c>
      <c r="D28">
        <v>1.6339999999999999</v>
      </c>
      <c r="E28" s="28">
        <v>1</v>
      </c>
      <c r="G28" s="20">
        <f t="shared" si="0"/>
        <v>81.699999999999989</v>
      </c>
      <c r="H28" s="14">
        <f t="shared" si="1"/>
        <v>0</v>
      </c>
      <c r="I28" s="16">
        <f t="shared" si="2"/>
        <v>0</v>
      </c>
    </row>
    <row r="29" spans="1:10">
      <c r="A29" t="s">
        <v>51</v>
      </c>
      <c r="B29" s="24" t="s">
        <v>50</v>
      </c>
      <c r="C29" t="s">
        <v>83</v>
      </c>
      <c r="D29">
        <v>2.29</v>
      </c>
      <c r="E29" s="28">
        <v>2</v>
      </c>
      <c r="G29" s="20">
        <f t="shared" si="0"/>
        <v>114.5</v>
      </c>
      <c r="H29" s="14">
        <f t="shared" si="1"/>
        <v>0</v>
      </c>
      <c r="I29" s="16">
        <f t="shared" si="2"/>
        <v>0</v>
      </c>
    </row>
    <row r="30" spans="1:10">
      <c r="A30" s="1">
        <v>7041114</v>
      </c>
      <c r="B30" s="24" t="s">
        <v>52</v>
      </c>
      <c r="G30" s="20">
        <f t="shared" si="0"/>
        <v>0</v>
      </c>
      <c r="H30" s="14">
        <f t="shared" si="1"/>
        <v>0</v>
      </c>
      <c r="I30" s="16">
        <f t="shared" si="2"/>
        <v>0</v>
      </c>
    </row>
    <row r="31" spans="1:10">
      <c r="A31" t="s">
        <v>54</v>
      </c>
      <c r="B31" s="24" t="s">
        <v>53</v>
      </c>
      <c r="D31">
        <v>2.48</v>
      </c>
      <c r="E31" s="28">
        <v>2</v>
      </c>
      <c r="G31" s="20">
        <f t="shared" si="0"/>
        <v>124</v>
      </c>
      <c r="H31" s="14">
        <f t="shared" si="1"/>
        <v>0</v>
      </c>
      <c r="I31" s="16">
        <f t="shared" si="2"/>
        <v>0</v>
      </c>
    </row>
    <row r="32" spans="1:10">
      <c r="A32" t="s">
        <v>56</v>
      </c>
      <c r="B32" s="24" t="s">
        <v>55</v>
      </c>
      <c r="C32" t="s">
        <v>81</v>
      </c>
      <c r="D32">
        <v>1.36</v>
      </c>
      <c r="E32" s="28">
        <v>2</v>
      </c>
      <c r="G32" s="20">
        <f t="shared" si="0"/>
        <v>68</v>
      </c>
      <c r="H32" s="14">
        <f t="shared" si="1"/>
        <v>0</v>
      </c>
      <c r="I32" s="16">
        <f t="shared" si="2"/>
        <v>0</v>
      </c>
    </row>
    <row r="33" spans="1:10">
      <c r="A33" t="s">
        <v>45</v>
      </c>
      <c r="B33" s="24" t="s">
        <v>57</v>
      </c>
      <c r="G33" s="20">
        <f t="shared" si="0"/>
        <v>0</v>
      </c>
      <c r="H33" s="14">
        <f t="shared" si="1"/>
        <v>0</v>
      </c>
      <c r="I33" s="16">
        <f t="shared" si="2"/>
        <v>0</v>
      </c>
    </row>
    <row r="34" spans="1:10">
      <c r="A34" s="2">
        <v>2923</v>
      </c>
      <c r="B34" s="24" t="s">
        <v>58</v>
      </c>
      <c r="D34">
        <v>3.7</v>
      </c>
      <c r="E34" s="28">
        <v>1</v>
      </c>
      <c r="G34" s="20">
        <f t="shared" si="0"/>
        <v>185</v>
      </c>
      <c r="H34" s="14">
        <f t="shared" si="1"/>
        <v>0</v>
      </c>
      <c r="I34" s="16">
        <f t="shared" si="2"/>
        <v>0</v>
      </c>
    </row>
    <row r="35" spans="1:10">
      <c r="A35" t="s">
        <v>60</v>
      </c>
      <c r="B35" s="24" t="s">
        <v>59</v>
      </c>
      <c r="D35">
        <v>3</v>
      </c>
      <c r="E35" s="28">
        <v>1</v>
      </c>
      <c r="G35" s="20">
        <f t="shared" si="0"/>
        <v>150</v>
      </c>
      <c r="H35" s="14">
        <f t="shared" si="1"/>
        <v>0</v>
      </c>
      <c r="I35" s="16">
        <f t="shared" si="2"/>
        <v>0</v>
      </c>
    </row>
    <row r="36" spans="1:10" ht="29.45" customHeight="1">
      <c r="A36" t="s">
        <v>63</v>
      </c>
      <c r="B36" s="24" t="s">
        <v>62</v>
      </c>
      <c r="C36" t="s">
        <v>61</v>
      </c>
      <c r="D36">
        <v>3.758</v>
      </c>
      <c r="E36" s="28">
        <v>2</v>
      </c>
      <c r="G36" s="20">
        <f t="shared" si="0"/>
        <v>187.9</v>
      </c>
      <c r="H36" s="14">
        <f t="shared" si="1"/>
        <v>0</v>
      </c>
      <c r="I36" s="16">
        <f t="shared" si="2"/>
        <v>0</v>
      </c>
      <c r="J36" s="6" t="s">
        <v>88</v>
      </c>
    </row>
    <row r="37" spans="1:10">
      <c r="A37" t="s">
        <v>8</v>
      </c>
      <c r="B37" s="24" t="s">
        <v>64</v>
      </c>
      <c r="D37">
        <v>1.8340000000000001</v>
      </c>
      <c r="E37" s="28">
        <v>1</v>
      </c>
      <c r="G37" s="20">
        <f t="shared" si="0"/>
        <v>91.7</v>
      </c>
      <c r="H37" s="14">
        <f t="shared" si="1"/>
        <v>0</v>
      </c>
      <c r="I37" s="16">
        <f t="shared" si="2"/>
        <v>0</v>
      </c>
    </row>
    <row r="38" spans="1:10">
      <c r="A38" t="s">
        <v>66</v>
      </c>
      <c r="B38" s="24" t="s">
        <v>68</v>
      </c>
      <c r="C38" t="s">
        <v>65</v>
      </c>
      <c r="D38">
        <v>2.72</v>
      </c>
      <c r="E38" s="28">
        <v>1</v>
      </c>
      <c r="G38" s="20">
        <f t="shared" si="0"/>
        <v>136</v>
      </c>
      <c r="H38" s="14">
        <f t="shared" si="1"/>
        <v>0</v>
      </c>
      <c r="I38" s="16">
        <f t="shared" si="2"/>
        <v>0</v>
      </c>
    </row>
    <row r="39" spans="1:10">
      <c r="A39" t="s">
        <v>69</v>
      </c>
      <c r="B39" s="24" t="s">
        <v>67</v>
      </c>
      <c r="D39">
        <v>3.63</v>
      </c>
      <c r="E39" s="28">
        <v>2</v>
      </c>
      <c r="G39" s="20">
        <f t="shared" si="0"/>
        <v>181.5</v>
      </c>
      <c r="H39" s="14">
        <f t="shared" si="1"/>
        <v>0</v>
      </c>
      <c r="I39" s="16">
        <f t="shared" si="2"/>
        <v>0</v>
      </c>
    </row>
    <row r="40" spans="1:10">
      <c r="A40" t="s">
        <v>71</v>
      </c>
      <c r="B40" s="24" t="s">
        <v>70</v>
      </c>
      <c r="D40">
        <v>4.5</v>
      </c>
      <c r="E40" s="28">
        <v>1</v>
      </c>
      <c r="G40" s="20">
        <f t="shared" si="0"/>
        <v>225</v>
      </c>
      <c r="H40" s="14">
        <f t="shared" si="1"/>
        <v>0</v>
      </c>
      <c r="I40" s="16">
        <f t="shared" si="2"/>
        <v>0</v>
      </c>
    </row>
    <row r="41" spans="1:10">
      <c r="A41" t="s">
        <v>73</v>
      </c>
      <c r="B41" s="24" t="s">
        <v>72</v>
      </c>
      <c r="D41">
        <v>13.28</v>
      </c>
      <c r="E41" s="28">
        <v>1</v>
      </c>
      <c r="F41" s="30"/>
      <c r="G41" s="20">
        <f t="shared" si="0"/>
        <v>664</v>
      </c>
      <c r="H41" s="14">
        <f t="shared" si="1"/>
        <v>0</v>
      </c>
      <c r="I41" s="16">
        <f t="shared" si="2"/>
        <v>0</v>
      </c>
    </row>
    <row r="42" spans="1:10" ht="28.9" customHeight="1">
      <c r="A42" t="s">
        <v>91</v>
      </c>
      <c r="B42" s="24" t="s">
        <v>92</v>
      </c>
      <c r="C42" t="s">
        <v>93</v>
      </c>
      <c r="D42">
        <v>1.6240000000000001</v>
      </c>
      <c r="E42" s="28">
        <v>2</v>
      </c>
      <c r="F42" s="31"/>
      <c r="G42" s="20">
        <f t="shared" si="0"/>
        <v>81.2</v>
      </c>
      <c r="H42" s="14">
        <f t="shared" si="1"/>
        <v>0</v>
      </c>
      <c r="I42" s="16">
        <f t="shared" si="2"/>
        <v>0</v>
      </c>
      <c r="J42" s="6" t="s">
        <v>94</v>
      </c>
    </row>
    <row r="43" spans="1:10">
      <c r="A43" t="s">
        <v>85</v>
      </c>
      <c r="B43" s="24" t="s">
        <v>86</v>
      </c>
      <c r="D43">
        <v>0.52</v>
      </c>
      <c r="E43" s="28">
        <v>2</v>
      </c>
      <c r="F43" s="31"/>
      <c r="G43" s="20">
        <f t="shared" si="0"/>
        <v>26</v>
      </c>
      <c r="H43" s="14">
        <f t="shared" si="1"/>
        <v>0</v>
      </c>
      <c r="I43" s="16">
        <f t="shared" si="2"/>
        <v>0</v>
      </c>
    </row>
    <row r="44" spans="1:10">
      <c r="B44" s="24"/>
      <c r="F44" s="31"/>
      <c r="H44" s="14">
        <f t="shared" si="1"/>
        <v>0</v>
      </c>
      <c r="I44" s="16">
        <f t="shared" si="2"/>
        <v>0</v>
      </c>
    </row>
    <row r="45" spans="1:10" ht="15.75">
      <c r="A45" s="11" t="s">
        <v>75</v>
      </c>
      <c r="B45" s="24"/>
      <c r="G45" s="20">
        <f t="shared" si="0"/>
        <v>0</v>
      </c>
      <c r="H45" s="14">
        <f t="shared" si="1"/>
        <v>0</v>
      </c>
      <c r="I45" s="16">
        <f t="shared" si="2"/>
        <v>0</v>
      </c>
    </row>
    <row r="46" spans="1:10">
      <c r="A46" s="15" t="s">
        <v>89</v>
      </c>
      <c r="B46" s="24" t="s">
        <v>90</v>
      </c>
      <c r="D46">
        <v>7.5</v>
      </c>
      <c r="E46" s="28">
        <v>1</v>
      </c>
      <c r="G46" s="20">
        <f t="shared" si="0"/>
        <v>375</v>
      </c>
      <c r="H46" s="14">
        <f t="shared" si="1"/>
        <v>0</v>
      </c>
      <c r="I46" s="16">
        <f t="shared" si="2"/>
        <v>0</v>
      </c>
    </row>
    <row r="47" spans="1:10">
      <c r="A47" t="s">
        <v>77</v>
      </c>
      <c r="B47" s="24" t="s">
        <v>76</v>
      </c>
      <c r="D47">
        <v>2.024</v>
      </c>
      <c r="E47" s="28">
        <v>1</v>
      </c>
      <c r="F47" s="30">
        <v>1</v>
      </c>
      <c r="G47" s="20">
        <f t="shared" si="0"/>
        <v>101.2</v>
      </c>
      <c r="H47" s="14">
        <f t="shared" si="1"/>
        <v>101.2</v>
      </c>
      <c r="I47" s="16">
        <f t="shared" si="2"/>
        <v>2.024</v>
      </c>
    </row>
    <row r="48" spans="1:10">
      <c r="B48" s="24"/>
      <c r="H48" s="14">
        <f t="shared" si="1"/>
        <v>0</v>
      </c>
      <c r="I48" s="16">
        <f t="shared" si="2"/>
        <v>0</v>
      </c>
    </row>
    <row r="49" spans="1:10" ht="15.75">
      <c r="A49" s="11" t="s">
        <v>100</v>
      </c>
      <c r="B49" s="24"/>
      <c r="H49" s="14">
        <f t="shared" si="1"/>
        <v>0</v>
      </c>
      <c r="I49" s="16">
        <f t="shared" si="2"/>
        <v>0</v>
      </c>
    </row>
    <row r="50" spans="1:10">
      <c r="A50" t="s">
        <v>105</v>
      </c>
      <c r="B50" s="25" t="s">
        <v>101</v>
      </c>
      <c r="D50">
        <v>0.40400000000000003</v>
      </c>
      <c r="E50" s="28">
        <v>1</v>
      </c>
      <c r="F50" s="28">
        <v>1</v>
      </c>
      <c r="G50" s="20">
        <v>44.46</v>
      </c>
      <c r="H50" s="14">
        <f t="shared" si="1"/>
        <v>44.46</v>
      </c>
      <c r="I50" s="16">
        <f t="shared" si="2"/>
        <v>0.40400000000000003</v>
      </c>
    </row>
    <row r="51" spans="1:10" ht="13.15" customHeight="1">
      <c r="A51" t="s">
        <v>107</v>
      </c>
      <c r="B51" s="25" t="s">
        <v>103</v>
      </c>
      <c r="D51">
        <v>0.67400000000000004</v>
      </c>
      <c r="E51" s="28">
        <v>9</v>
      </c>
      <c r="F51" s="28">
        <v>9</v>
      </c>
      <c r="G51" s="20">
        <v>45.6</v>
      </c>
      <c r="H51" s="14">
        <f t="shared" si="1"/>
        <v>410.40000000000003</v>
      </c>
      <c r="I51" s="16">
        <f t="shared" si="2"/>
        <v>6.0660000000000007</v>
      </c>
    </row>
    <row r="52" spans="1:10" ht="11.45" customHeight="1">
      <c r="A52" t="s">
        <v>106</v>
      </c>
      <c r="B52" s="25" t="s">
        <v>102</v>
      </c>
      <c r="D52">
        <v>0.65600000000000003</v>
      </c>
      <c r="E52" s="28">
        <v>22</v>
      </c>
      <c r="F52" s="28">
        <v>22</v>
      </c>
      <c r="G52" s="20">
        <v>45.6</v>
      </c>
      <c r="H52" s="14">
        <f t="shared" si="1"/>
        <v>1003.2</v>
      </c>
      <c r="I52" s="16">
        <f t="shared" si="2"/>
        <v>14.432</v>
      </c>
    </row>
    <row r="53" spans="1:10" ht="13.9" customHeight="1">
      <c r="A53" t="s">
        <v>109</v>
      </c>
      <c r="B53" s="26" t="s">
        <v>108</v>
      </c>
      <c r="D53">
        <v>0.67800000000000005</v>
      </c>
      <c r="E53" s="28">
        <v>1</v>
      </c>
      <c r="F53" s="28">
        <v>1</v>
      </c>
      <c r="G53" s="20">
        <v>50</v>
      </c>
      <c r="H53" s="14">
        <f t="shared" si="1"/>
        <v>50</v>
      </c>
      <c r="I53" s="16">
        <f t="shared" si="2"/>
        <v>0.67800000000000005</v>
      </c>
    </row>
    <row r="54" spans="1:10" ht="12.6" customHeight="1">
      <c r="A54" t="s">
        <v>111</v>
      </c>
      <c r="B54" s="25" t="s">
        <v>110</v>
      </c>
      <c r="D54">
        <v>0.34599999999999997</v>
      </c>
      <c r="E54" s="28">
        <v>1</v>
      </c>
      <c r="F54" s="28">
        <v>1</v>
      </c>
      <c r="G54" s="20">
        <v>24.56</v>
      </c>
      <c r="H54" s="14">
        <f t="shared" si="1"/>
        <v>24.56</v>
      </c>
      <c r="I54" s="16">
        <f t="shared" si="2"/>
        <v>0.34599999999999997</v>
      </c>
    </row>
    <row r="55" spans="1:10" ht="28.9" customHeight="1">
      <c r="A55" t="s">
        <v>104</v>
      </c>
      <c r="B55" s="25" t="s">
        <v>112</v>
      </c>
      <c r="D55">
        <v>2.4</v>
      </c>
      <c r="E55" s="28">
        <v>3</v>
      </c>
      <c r="F55" s="28">
        <v>3</v>
      </c>
      <c r="G55" s="20">
        <v>48</v>
      </c>
      <c r="H55" s="14">
        <f t="shared" si="1"/>
        <v>144</v>
      </c>
      <c r="I55" s="16">
        <f t="shared" si="2"/>
        <v>7.1999999999999993</v>
      </c>
      <c r="J55" s="6" t="s">
        <v>135</v>
      </c>
    </row>
    <row r="56" spans="1:10" ht="13.9" customHeight="1">
      <c r="A56" t="s">
        <v>115</v>
      </c>
      <c r="B56" s="25" t="s">
        <v>114</v>
      </c>
      <c r="D56">
        <v>1.2</v>
      </c>
      <c r="E56" s="28">
        <v>4</v>
      </c>
      <c r="F56" s="28">
        <v>4</v>
      </c>
      <c r="G56" s="20">
        <v>62.5</v>
      </c>
      <c r="H56" s="14">
        <f t="shared" si="1"/>
        <v>250</v>
      </c>
      <c r="I56" s="16">
        <f t="shared" si="2"/>
        <v>4.8</v>
      </c>
      <c r="J56" s="6" t="s">
        <v>116</v>
      </c>
    </row>
    <row r="57" spans="1:10" ht="13.9" customHeight="1">
      <c r="A57" t="s">
        <v>117</v>
      </c>
      <c r="B57" s="34" t="s">
        <v>156</v>
      </c>
      <c r="D57">
        <v>0.2</v>
      </c>
      <c r="E57" s="28">
        <v>3</v>
      </c>
      <c r="F57" s="28">
        <v>3</v>
      </c>
      <c r="G57" s="20">
        <v>35</v>
      </c>
      <c r="H57" s="14">
        <f t="shared" si="1"/>
        <v>105</v>
      </c>
      <c r="I57" s="16">
        <f t="shared" si="2"/>
        <v>0.60000000000000009</v>
      </c>
    </row>
    <row r="58" spans="1:10" ht="28.15" customHeight="1">
      <c r="A58" t="s">
        <v>119</v>
      </c>
      <c r="B58" s="25" t="s">
        <v>118</v>
      </c>
      <c r="D58">
        <v>0.82</v>
      </c>
      <c r="E58" s="28">
        <v>3</v>
      </c>
      <c r="F58" s="28">
        <v>3</v>
      </c>
      <c r="G58" s="20">
        <v>50</v>
      </c>
      <c r="H58" s="14">
        <f t="shared" si="1"/>
        <v>150</v>
      </c>
      <c r="I58" s="16">
        <f t="shared" si="2"/>
        <v>2.46</v>
      </c>
      <c r="J58" s="6" t="s">
        <v>113</v>
      </c>
    </row>
    <row r="59" spans="1:10" ht="13.9" customHeight="1">
      <c r="A59" t="s">
        <v>120</v>
      </c>
      <c r="B59" s="25" t="s">
        <v>121</v>
      </c>
      <c r="D59">
        <v>0.50600000000000001</v>
      </c>
      <c r="E59" s="28">
        <v>1</v>
      </c>
      <c r="F59" s="28">
        <v>1</v>
      </c>
      <c r="G59" s="20">
        <v>45.6</v>
      </c>
      <c r="H59" s="14">
        <f t="shared" si="1"/>
        <v>45.6</v>
      </c>
      <c r="I59" s="16">
        <f t="shared" si="2"/>
        <v>0.50600000000000001</v>
      </c>
    </row>
    <row r="60" spans="1:10" ht="30" customHeight="1">
      <c r="A60" t="s">
        <v>120</v>
      </c>
      <c r="B60" s="24" t="s">
        <v>123</v>
      </c>
      <c r="D60">
        <v>0.50600000000000001</v>
      </c>
      <c r="E60" s="28">
        <v>1</v>
      </c>
      <c r="F60" s="28">
        <v>1</v>
      </c>
      <c r="G60" s="20">
        <v>35</v>
      </c>
      <c r="H60" s="14">
        <f t="shared" si="1"/>
        <v>35</v>
      </c>
      <c r="I60" s="16">
        <f t="shared" si="2"/>
        <v>0.50600000000000001</v>
      </c>
      <c r="J60" s="6" t="s">
        <v>124</v>
      </c>
    </row>
    <row r="61" spans="1:10" ht="42.6" customHeight="1">
      <c r="A61" t="s">
        <v>122</v>
      </c>
      <c r="B61" s="24" t="s">
        <v>126</v>
      </c>
      <c r="D61">
        <v>2.226</v>
      </c>
      <c r="E61" s="28">
        <v>5</v>
      </c>
      <c r="F61" s="28">
        <v>5</v>
      </c>
      <c r="G61" s="20">
        <v>50</v>
      </c>
      <c r="H61" s="14">
        <f t="shared" si="1"/>
        <v>250</v>
      </c>
      <c r="I61" s="16">
        <f t="shared" si="2"/>
        <v>11.129999999999999</v>
      </c>
      <c r="J61" s="7" t="s">
        <v>127</v>
      </c>
    </row>
    <row r="62" spans="1:10" ht="30">
      <c r="A62" t="s">
        <v>122</v>
      </c>
      <c r="B62" s="6" t="s">
        <v>136</v>
      </c>
      <c r="D62">
        <v>2.226</v>
      </c>
      <c r="E62" s="28">
        <v>1</v>
      </c>
      <c r="F62" s="28">
        <v>1</v>
      </c>
      <c r="G62" s="21">
        <v>0</v>
      </c>
      <c r="H62" s="14">
        <f t="shared" si="1"/>
        <v>0</v>
      </c>
      <c r="I62" s="16">
        <f t="shared" si="2"/>
        <v>2.226</v>
      </c>
      <c r="J62" s="6" t="s">
        <v>125</v>
      </c>
    </row>
    <row r="63" spans="1:10" ht="30">
      <c r="A63" t="s">
        <v>139</v>
      </c>
      <c r="B63" s="6" t="s">
        <v>138</v>
      </c>
      <c r="D63">
        <v>9.5729999999999996E-2</v>
      </c>
      <c r="E63" s="28">
        <v>88</v>
      </c>
      <c r="F63" s="30">
        <v>88</v>
      </c>
      <c r="G63" s="21">
        <v>6.76</v>
      </c>
      <c r="H63" s="14">
        <f t="shared" si="1"/>
        <v>594.88</v>
      </c>
      <c r="I63" s="16">
        <f t="shared" si="2"/>
        <v>8.4242399999999993</v>
      </c>
      <c r="J63" s="6" t="s">
        <v>137</v>
      </c>
    </row>
    <row r="64" spans="1:10" ht="30">
      <c r="A64" s="4" t="s">
        <v>131</v>
      </c>
      <c r="B64" s="27" t="s">
        <v>134</v>
      </c>
      <c r="C64" t="s">
        <v>132</v>
      </c>
      <c r="D64">
        <v>0.25</v>
      </c>
      <c r="E64" s="29">
        <v>1</v>
      </c>
      <c r="F64" s="28">
        <v>1</v>
      </c>
      <c r="G64" s="20">
        <v>22.6</v>
      </c>
      <c r="H64" s="14">
        <f t="shared" si="1"/>
        <v>22.6</v>
      </c>
      <c r="I64" s="16">
        <f t="shared" si="2"/>
        <v>0.25</v>
      </c>
      <c r="J64" s="6" t="s">
        <v>133</v>
      </c>
    </row>
    <row r="65" spans="1:10">
      <c r="A65" s="4"/>
      <c r="B65" s="27"/>
      <c r="E65" s="29"/>
      <c r="I65" s="16"/>
    </row>
    <row r="66" spans="1:10" ht="15.75">
      <c r="A66" s="11" t="s">
        <v>96</v>
      </c>
      <c r="B66" s="24"/>
      <c r="H66" s="14">
        <f t="shared" si="1"/>
        <v>0</v>
      </c>
      <c r="I66" s="16">
        <f t="shared" si="2"/>
        <v>0</v>
      </c>
    </row>
    <row r="67" spans="1:10">
      <c r="B67" s="25" t="s">
        <v>97</v>
      </c>
      <c r="D67">
        <v>1.7999999999999999E-2</v>
      </c>
      <c r="E67" s="28">
        <v>21</v>
      </c>
      <c r="F67" s="28">
        <v>21</v>
      </c>
      <c r="G67" s="20">
        <v>1.75</v>
      </c>
      <c r="H67" s="14">
        <f t="shared" ref="H67:H69" si="9">F67*G67</f>
        <v>36.75</v>
      </c>
      <c r="I67" s="16">
        <f t="shared" ref="I67:I69" si="10">F67*D67</f>
        <v>0.37799999999999995</v>
      </c>
    </row>
    <row r="68" spans="1:10">
      <c r="A68" s="23" t="s">
        <v>145</v>
      </c>
      <c r="B68" s="25" t="s">
        <v>98</v>
      </c>
      <c r="D68">
        <v>9.4999999999999998E-3</v>
      </c>
      <c r="E68" s="28">
        <v>214</v>
      </c>
      <c r="F68" s="28">
        <v>214</v>
      </c>
      <c r="G68" s="20">
        <v>2.25</v>
      </c>
      <c r="H68" s="14">
        <f t="shared" si="9"/>
        <v>481.5</v>
      </c>
      <c r="I68" s="16">
        <f t="shared" si="10"/>
        <v>2.0329999999999999</v>
      </c>
    </row>
    <row r="69" spans="1:10">
      <c r="A69" s="23" t="s">
        <v>146</v>
      </c>
      <c r="B69" s="25" t="s">
        <v>99</v>
      </c>
      <c r="D69">
        <v>2.7E-2</v>
      </c>
      <c r="E69" s="28">
        <v>65</v>
      </c>
      <c r="F69" s="28">
        <v>65</v>
      </c>
      <c r="G69" s="20">
        <v>2.35</v>
      </c>
      <c r="H69" s="14">
        <f t="shared" si="9"/>
        <v>152.75</v>
      </c>
      <c r="I69" s="16">
        <f t="shared" si="10"/>
        <v>1.7549999999999999</v>
      </c>
    </row>
    <row r="70" spans="1:10" ht="21">
      <c r="A70" s="23"/>
      <c r="F70" s="22" t="s">
        <v>80</v>
      </c>
      <c r="G70" s="39">
        <f>SUM(H3:H69)</f>
        <v>3901.9</v>
      </c>
      <c r="H70" s="38"/>
      <c r="I70" s="17">
        <f>SUM(I3:I69)</f>
        <v>66.218239999999994</v>
      </c>
      <c r="J70" s="10" t="s">
        <v>128</v>
      </c>
    </row>
    <row r="71" spans="1:10">
      <c r="E71" s="28" t="s">
        <v>150</v>
      </c>
      <c r="G71" s="37"/>
      <c r="H71" s="38"/>
      <c r="I71" t="s">
        <v>151</v>
      </c>
    </row>
    <row r="72" spans="1:10">
      <c r="E72" s="28" t="s">
        <v>158</v>
      </c>
      <c r="G72" s="37"/>
      <c r="H72" s="38"/>
    </row>
    <row r="73" spans="1:10">
      <c r="E73" s="28" t="s">
        <v>157</v>
      </c>
      <c r="G73" s="37"/>
      <c r="H73" s="38"/>
    </row>
    <row r="74" spans="1:10">
      <c r="E74" s="28" t="s">
        <v>152</v>
      </c>
      <c r="G74" s="35">
        <f>G70+G71</f>
        <v>3901.9</v>
      </c>
      <c r="H74" s="40"/>
    </row>
    <row r="75" spans="1:10">
      <c r="E75" s="28" t="s">
        <v>153</v>
      </c>
      <c r="G75" s="37">
        <v>-344.76</v>
      </c>
      <c r="H75" s="38"/>
      <c r="I75" s="32"/>
    </row>
    <row r="76" spans="1:10">
      <c r="E76" s="28" t="s">
        <v>155</v>
      </c>
      <c r="G76" s="35">
        <v>-400</v>
      </c>
      <c r="H76" s="36"/>
    </row>
    <row r="77" spans="1:10" ht="15.75">
      <c r="E77" s="33" t="s">
        <v>154</v>
      </c>
      <c r="G77" s="37">
        <f>SUM(G74:G76)</f>
        <v>3157.1400000000003</v>
      </c>
      <c r="H77" s="38"/>
    </row>
  </sheetData>
  <mergeCells count="8">
    <mergeCell ref="G76:H76"/>
    <mergeCell ref="G77:H77"/>
    <mergeCell ref="G70:H70"/>
    <mergeCell ref="G71:H71"/>
    <mergeCell ref="G74:H74"/>
    <mergeCell ref="G75:H75"/>
    <mergeCell ref="G72:H72"/>
    <mergeCell ref="G73:H73"/>
  </mergeCells>
  <printOptions horizontalCentered="1" gridLines="1"/>
  <pageMargins left="0.19685039370078741" right="0.11811023622047245" top="0.55118110236220474" bottom="0.55118110236220474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CASA-Reception</dc:creator>
  <cp:lastModifiedBy>AWD</cp:lastModifiedBy>
  <cp:lastPrinted>2018-04-11T10:28:32Z</cp:lastPrinted>
  <dcterms:created xsi:type="dcterms:W3CDTF">2018-04-09T08:17:38Z</dcterms:created>
  <dcterms:modified xsi:type="dcterms:W3CDTF">2018-04-12T02:45:31Z</dcterms:modified>
</cp:coreProperties>
</file>